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35" tabRatio="841" firstSheet="1"/>
  </bookViews>
  <sheets>
    <sheet name="工程量清单" sheetId="1" r:id="rId1"/>
  </sheets>
  <definedNames>
    <definedName name="_xlnm._FilterDatabase" localSheetId="0" hidden="1">工程量清单!$A$2:$G$89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<sst xmlns="http://schemas.openxmlformats.org/spreadsheetml/2006/main" count="274" uniqueCount="128">
  <si>
    <r>
      <rPr>
        <b/>
        <sz val="14"/>
        <color rgb="FF000000"/>
        <rFont val="宋体"/>
        <charset val="134"/>
        <scheme val="minor"/>
      </rPr>
      <t>2025</t>
    </r>
    <r>
      <rPr>
        <b/>
        <sz val="14"/>
        <color indexed="8"/>
        <rFont val="宋体"/>
        <charset val="134"/>
      </rPr>
      <t>年泉厦高速公路桥梁病害维修处治工程采购控制价</t>
    </r>
  </si>
  <si>
    <t>序号</t>
  </si>
  <si>
    <t>细目</t>
  </si>
  <si>
    <t>单位</t>
  </si>
  <si>
    <t>数量</t>
  </si>
  <si>
    <t>单价（元/不含税）</t>
  </si>
  <si>
    <t>金额（元）</t>
  </si>
  <si>
    <t>备注</t>
  </si>
  <si>
    <t>一</t>
  </si>
  <si>
    <t>桥梁水上主体施工</t>
  </si>
  <si>
    <r>
      <rPr>
        <b/>
        <sz val="10"/>
        <color rgb="FF000000"/>
        <rFont val="宋体"/>
        <charset val="134"/>
      </rPr>
      <t>二</t>
    </r>
    <r>
      <rPr>
        <b/>
        <sz val="10"/>
        <color indexed="8"/>
        <rFont val="Times New Roman"/>
        <charset val="0"/>
      </rPr>
      <t xml:space="preserve"> </t>
    </r>
    <r>
      <rPr>
        <b/>
        <sz val="10"/>
        <color rgb="FF000000"/>
        <rFont val="宋体"/>
        <charset val="134"/>
      </rPr>
      <t>类</t>
    </r>
    <r>
      <rPr>
        <b/>
        <sz val="10"/>
        <color indexed="8"/>
        <rFont val="Times New Roman"/>
        <charset val="0"/>
      </rPr>
      <t xml:space="preserve"> </t>
    </r>
    <r>
      <rPr>
        <b/>
        <sz val="10"/>
        <color rgb="FF000000"/>
        <rFont val="宋体"/>
        <charset val="134"/>
      </rPr>
      <t>桥</t>
    </r>
  </si>
  <si>
    <t xml:space="preserve">1010401 </t>
  </si>
  <si>
    <t>高速临时布控费</t>
  </si>
  <si>
    <t>台班</t>
  </si>
  <si>
    <t>按实计量（含布控材料）</t>
  </si>
  <si>
    <t>1010402</t>
  </si>
  <si>
    <t>桥检车台班</t>
  </si>
  <si>
    <t>按实计量，用于排水施工及整体项目验收</t>
  </si>
  <si>
    <t>1010403</t>
  </si>
  <si>
    <t>防撞车（100k）</t>
  </si>
  <si>
    <t>按实计量</t>
  </si>
  <si>
    <t>施工平台非支座类</t>
  </si>
  <si>
    <t>跨</t>
  </si>
  <si>
    <t>桥梁维护加固工程</t>
  </si>
  <si>
    <t>104040101</t>
  </si>
  <si>
    <r>
      <rPr>
        <sz val="10"/>
        <color rgb="FF000000"/>
        <rFont val="宋体"/>
        <charset val="134"/>
      </rPr>
      <t>专业裂缝封闭胶处理（缝宽＜</t>
    </r>
    <r>
      <rPr>
        <sz val="10"/>
        <color indexed="8"/>
        <rFont val="Times New Roman"/>
        <charset val="0"/>
      </rPr>
      <t>0.15mm</t>
    </r>
    <r>
      <rPr>
        <sz val="10"/>
        <color rgb="FF000000"/>
        <rFont val="宋体"/>
        <charset val="134"/>
      </rPr>
      <t>）</t>
    </r>
  </si>
  <si>
    <t>m</t>
  </si>
  <si>
    <t>上部梁体</t>
  </si>
  <si>
    <t>104040102</t>
  </si>
  <si>
    <r>
      <rPr>
        <sz val="10"/>
        <color rgb="FF000000"/>
        <rFont val="宋体"/>
        <charset val="134"/>
      </rPr>
      <t>专业灌缝胶进行灌缝处理（缝宽</t>
    </r>
    <r>
      <rPr>
        <sz val="10"/>
        <color indexed="8"/>
        <rFont val="Times New Roman"/>
        <charset val="0"/>
      </rPr>
      <t>≥0.15mm</t>
    </r>
    <r>
      <rPr>
        <sz val="10"/>
        <color rgb="FF000000"/>
        <rFont val="宋体"/>
        <charset val="134"/>
      </rPr>
      <t>）</t>
    </r>
  </si>
  <si>
    <t>104040103</t>
  </si>
  <si>
    <t>凿除松散部位聚合物砂浆修补（剥落、蜂窝、麻面、空洞、网状裂缝）</t>
  </si>
  <si>
    <t>㎡</t>
  </si>
  <si>
    <t>104040104</t>
  </si>
  <si>
    <t>凿除松散部位除锈阻锈后聚合物砂浆修补（剥落露筋、空洞露筋）</t>
  </si>
  <si>
    <t>104040105</t>
  </si>
  <si>
    <t>凿除空鼓部位聚合物砂浆修补（空鼓）</t>
  </si>
  <si>
    <t>104040106</t>
  </si>
  <si>
    <t>凿除松散部位除锈阻锈后聚合物砂浆修补（露筋）</t>
  </si>
  <si>
    <t>104040107</t>
  </si>
  <si>
    <t>拆除模板</t>
  </si>
  <si>
    <t>处</t>
  </si>
  <si>
    <t>104040108</t>
  </si>
  <si>
    <t>凿除夹渣部位聚合物砂浆修补（砼夹渣）</t>
  </si>
  <si>
    <t>104040109</t>
  </si>
  <si>
    <t>凿除析白部位聚合物砂浆修补（析白）</t>
  </si>
  <si>
    <t>104040201</t>
  </si>
  <si>
    <r>
      <rPr>
        <sz val="10"/>
        <color rgb="FF000000"/>
        <rFont val="宋体"/>
        <charset val="134"/>
      </rPr>
      <t>清理支座周边杂物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134"/>
      </rPr>
      <t>砂土包裹</t>
    </r>
    <r>
      <rPr>
        <sz val="10"/>
        <color rgb="FF000000"/>
        <rFont val="Times New Roman"/>
        <charset val="0"/>
      </rPr>
      <t>)</t>
    </r>
  </si>
  <si>
    <t>个</t>
  </si>
  <si>
    <t>支座</t>
  </si>
  <si>
    <t>104040202</t>
  </si>
  <si>
    <t>加垫楔形钢板（支座脱空）</t>
  </si>
  <si>
    <t>104040203</t>
  </si>
  <si>
    <t>凿除松散部位聚合物砂浆修补（垫石蜂窝）</t>
  </si>
  <si>
    <t>104040204</t>
  </si>
  <si>
    <t>钢组件除锈阻锈处理（支座钢板锈蚀）</t>
  </si>
  <si>
    <t>104040205</t>
  </si>
  <si>
    <t>专用裂缝封闭胶处理（支座开裂）</t>
  </si>
  <si>
    <t>104040206</t>
  </si>
  <si>
    <t>顶升复位（支座串动）</t>
  </si>
  <si>
    <t>凿除松散部位除锈阻锈后聚合物砂浆修补（剥落露筋）</t>
  </si>
  <si>
    <t>墩台</t>
  </si>
  <si>
    <t>凿除松散部位后聚合物砂浆修补（剥落、网状裂缝）</t>
  </si>
  <si>
    <t>凿除空鼓部位后聚合物砂浆修补（空鼓）</t>
  </si>
  <si>
    <r>
      <rPr>
        <sz val="10"/>
        <color rgb="FF000000"/>
        <rFont val="宋体"/>
        <charset val="134"/>
      </rPr>
      <t>专业裂缝封闭胶处理（缝宽</t>
    </r>
    <r>
      <rPr>
        <sz val="10"/>
        <color rgb="FF000000"/>
        <rFont val="Times New Roman"/>
        <charset val="0"/>
      </rPr>
      <t>&lt;0.25mm</t>
    </r>
    <r>
      <rPr>
        <sz val="10"/>
        <color rgb="FF000000"/>
        <rFont val="宋体"/>
        <charset val="134"/>
      </rPr>
      <t>）</t>
    </r>
  </si>
  <si>
    <t>墩台，专业灌缝胶</t>
  </si>
  <si>
    <t>凿除松散部位除锈阻锈后聚合物砂浆修补（剥落）</t>
  </si>
  <si>
    <t>栏杆、护栏</t>
  </si>
  <si>
    <t>104040501</t>
  </si>
  <si>
    <r>
      <rPr>
        <sz val="10"/>
        <color rgb="FF000000"/>
        <rFont val="Times New Roman"/>
        <charset val="0"/>
      </rPr>
      <t>PVC</t>
    </r>
    <r>
      <rPr>
        <sz val="10"/>
        <color indexed="8"/>
        <rFont val="宋体"/>
        <charset val="134"/>
      </rPr>
      <t>排水管</t>
    </r>
    <r>
      <rPr>
        <sz val="10"/>
        <color rgb="FF000000"/>
        <rFont val="Times New Roman"/>
        <charset val="0"/>
      </rPr>
      <t>φ200mm</t>
    </r>
  </si>
  <si>
    <t>排水</t>
  </si>
  <si>
    <t>104040502</t>
  </si>
  <si>
    <r>
      <rPr>
        <sz val="10"/>
        <color rgb="FF000000"/>
        <rFont val="宋体"/>
        <charset val="134"/>
      </rPr>
      <t>更换</t>
    </r>
    <r>
      <rPr>
        <sz val="10"/>
        <color rgb="FF000000"/>
        <rFont val="Times New Roman"/>
        <charset val="0"/>
      </rPr>
      <t>PVC</t>
    </r>
    <r>
      <rPr>
        <sz val="10"/>
        <color rgb="FF000000"/>
        <rFont val="宋体"/>
        <charset val="134"/>
      </rPr>
      <t>弯头</t>
    </r>
  </si>
  <si>
    <t>104040503</t>
  </si>
  <si>
    <t>排水管紧固件</t>
  </si>
  <si>
    <t>t</t>
  </si>
  <si>
    <t>总价（含9%增值税金）</t>
  </si>
  <si>
    <r>
      <rPr>
        <b/>
        <sz val="10"/>
        <color rgb="FF000000"/>
        <rFont val="宋体"/>
        <charset val="134"/>
      </rPr>
      <t>三</t>
    </r>
    <r>
      <rPr>
        <b/>
        <sz val="10"/>
        <color indexed="8"/>
        <rFont val="Times New Roman"/>
        <charset val="0"/>
      </rPr>
      <t xml:space="preserve"> </t>
    </r>
    <r>
      <rPr>
        <b/>
        <sz val="10"/>
        <color rgb="FF000000"/>
        <rFont val="宋体"/>
        <charset val="134"/>
      </rPr>
      <t>类</t>
    </r>
    <r>
      <rPr>
        <b/>
        <sz val="10"/>
        <color indexed="8"/>
        <rFont val="Times New Roman"/>
        <charset val="0"/>
      </rPr>
      <t xml:space="preserve"> </t>
    </r>
    <r>
      <rPr>
        <b/>
        <sz val="10"/>
        <color rgb="FF000000"/>
        <rFont val="宋体"/>
        <charset val="134"/>
      </rPr>
      <t>桥</t>
    </r>
  </si>
  <si>
    <t>1010401</t>
  </si>
  <si>
    <r>
      <rPr>
        <sz val="10"/>
        <color rgb="FF000000"/>
        <rFont val="宋体"/>
        <charset val="134"/>
      </rPr>
      <t>专业裂缝封闭胶处理（缝宽＜</t>
    </r>
    <r>
      <rPr>
        <sz val="10"/>
        <color rgb="FF000000"/>
        <rFont val="Times New Roman"/>
        <charset val="0"/>
      </rPr>
      <t>0.15mm</t>
    </r>
    <r>
      <rPr>
        <sz val="10"/>
        <color rgb="FF000000"/>
        <rFont val="宋体"/>
        <charset val="134"/>
      </rPr>
      <t>）</t>
    </r>
  </si>
  <si>
    <t>凿除松散部位聚合物砂浆修补（剥落、蜂窝、麻面、空洞、孔洞、网状裂缝）</t>
  </si>
  <si>
    <t>凿除松散部位除锈阻锈后聚合物砂浆修补（剥落露筋、空洞露筋、蜂窝露筋）</t>
  </si>
  <si>
    <r>
      <rPr>
        <sz val="10"/>
        <color rgb="FF000000"/>
        <rFont val="宋体"/>
        <charset val="134"/>
      </rPr>
      <t>清理支座周边杂物</t>
    </r>
    <r>
      <rPr>
        <sz val="10"/>
        <color indexed="8"/>
        <rFont val="Times New Roman"/>
        <charset val="0"/>
      </rPr>
      <t>(</t>
    </r>
    <r>
      <rPr>
        <sz val="10"/>
        <color rgb="FF000000"/>
        <rFont val="宋体"/>
        <charset val="134"/>
      </rPr>
      <t>砂土包裹</t>
    </r>
    <r>
      <rPr>
        <sz val="10"/>
        <color indexed="8"/>
        <rFont val="Times New Roman"/>
        <charset val="0"/>
      </rPr>
      <t>)</t>
    </r>
  </si>
  <si>
    <t>凿除松散部位聚合物砂浆修补（剥落）</t>
  </si>
  <si>
    <t>104040301</t>
  </si>
  <si>
    <t>104040302</t>
  </si>
  <si>
    <t>104040303</t>
  </si>
  <si>
    <t>清理垃圾（施工垃圾）</t>
  </si>
  <si>
    <t>104040304</t>
  </si>
  <si>
    <t>104040305</t>
  </si>
  <si>
    <t>二</t>
  </si>
  <si>
    <r>
      <rPr>
        <b/>
        <sz val="10"/>
        <color rgb="FF000000"/>
        <rFont val="宋体"/>
        <charset val="134"/>
      </rPr>
      <t>水</t>
    </r>
    <r>
      <rPr>
        <b/>
        <sz val="10"/>
        <color indexed="8"/>
        <rFont val="Times New Roman"/>
        <charset val="0"/>
      </rPr>
      <t xml:space="preserve"> </t>
    </r>
    <r>
      <rPr>
        <b/>
        <sz val="10"/>
        <color rgb="FF000000"/>
        <rFont val="宋体"/>
        <charset val="134"/>
      </rPr>
      <t>下</t>
    </r>
    <r>
      <rPr>
        <b/>
        <sz val="10"/>
        <color indexed="8"/>
        <rFont val="Times New Roman"/>
        <charset val="0"/>
      </rPr>
      <t xml:space="preserve"> </t>
    </r>
    <r>
      <rPr>
        <b/>
        <sz val="10"/>
        <color rgb="FF000000"/>
        <rFont val="宋体"/>
        <charset val="134"/>
      </rPr>
      <t>施工-桩</t>
    </r>
    <r>
      <rPr>
        <b/>
        <sz val="10"/>
        <color indexed="8"/>
        <rFont val="Times New Roman"/>
        <charset val="0"/>
      </rPr>
      <t xml:space="preserve"> </t>
    </r>
    <r>
      <rPr>
        <b/>
        <sz val="10"/>
        <color rgb="FF000000"/>
        <rFont val="宋体"/>
        <charset val="134"/>
      </rPr>
      <t>基</t>
    </r>
  </si>
  <si>
    <t>成洲特大桥</t>
  </si>
  <si>
    <t>10404010101</t>
  </si>
  <si>
    <r>
      <rPr>
        <sz val="10"/>
        <color rgb="FF000000"/>
        <rFont val="宋体"/>
        <charset val="134"/>
      </rPr>
      <t>玻纤套筒加固桩基（</t>
    </r>
    <r>
      <rPr>
        <sz val="10"/>
        <color rgb="FF000000"/>
        <rFont val="Times New Roman"/>
        <charset val="0"/>
      </rPr>
      <t>φ1.8m</t>
    </r>
    <r>
      <rPr>
        <sz val="10"/>
        <color rgb="FF000000"/>
        <rFont val="宋体"/>
        <charset val="134"/>
      </rPr>
      <t>）</t>
    </r>
  </si>
  <si>
    <t>10404010102</t>
  </si>
  <si>
    <r>
      <rPr>
        <sz val="10"/>
        <color rgb="FF000000"/>
        <rFont val="宋体"/>
        <charset val="134"/>
      </rPr>
      <t>玻纤套筒加固桩基（</t>
    </r>
    <r>
      <rPr>
        <sz val="10"/>
        <color rgb="FF000000"/>
        <rFont val="Times New Roman"/>
        <charset val="0"/>
      </rPr>
      <t>φ1.5m</t>
    </r>
    <r>
      <rPr>
        <sz val="10"/>
        <color rgb="FF000000"/>
        <rFont val="宋体"/>
        <charset val="134"/>
      </rPr>
      <t>）</t>
    </r>
  </si>
  <si>
    <t>10404010103</t>
  </si>
  <si>
    <r>
      <rPr>
        <sz val="10"/>
        <color rgb="FF000000"/>
        <rFont val="宋体"/>
        <charset val="134"/>
      </rPr>
      <t>玻纤套筒加固桩基（</t>
    </r>
    <r>
      <rPr>
        <sz val="10"/>
        <color rgb="FF000000"/>
        <rFont val="Times New Roman"/>
        <charset val="0"/>
      </rPr>
      <t>φ1.6m</t>
    </r>
    <r>
      <rPr>
        <sz val="10"/>
        <color rgb="FF000000"/>
        <rFont val="宋体"/>
        <charset val="134"/>
      </rPr>
      <t>）</t>
    </r>
  </si>
  <si>
    <t>10404010104</t>
  </si>
  <si>
    <r>
      <rPr>
        <sz val="10"/>
        <color rgb="FF000000"/>
        <rFont val="宋体"/>
        <charset val="134"/>
      </rPr>
      <t>玻纤套筒加固墩柱（</t>
    </r>
    <r>
      <rPr>
        <sz val="10"/>
        <color rgb="FF000000"/>
        <rFont val="Times New Roman"/>
        <charset val="0"/>
      </rPr>
      <t>φ3.14m</t>
    </r>
    <r>
      <rPr>
        <sz val="10"/>
        <color rgb="FF000000"/>
        <rFont val="宋体"/>
        <charset val="134"/>
      </rPr>
      <t>）</t>
    </r>
  </si>
  <si>
    <t>施工运输船</t>
  </si>
  <si>
    <t>通勤船只</t>
  </si>
  <si>
    <t>潜水员</t>
  </si>
  <si>
    <t>工日</t>
  </si>
  <si>
    <t>开挖泥沙</t>
  </si>
  <si>
    <t>m³</t>
  </si>
  <si>
    <t>浦头大桥</t>
  </si>
  <si>
    <t>20404010101</t>
  </si>
  <si>
    <r>
      <rPr>
        <sz val="10"/>
        <color theme="1"/>
        <rFont val="宋体"/>
        <charset val="134"/>
      </rPr>
      <t>玻纤套筒加固墩柱（</t>
    </r>
    <r>
      <rPr>
        <sz val="10"/>
        <color rgb="FF000000"/>
        <rFont val="Times New Roman"/>
        <charset val="134"/>
      </rPr>
      <t>φ1.6m</t>
    </r>
    <r>
      <rPr>
        <sz val="10"/>
        <color theme="1"/>
        <rFont val="宋体"/>
        <charset val="134"/>
      </rPr>
      <t>）</t>
    </r>
  </si>
  <si>
    <t>20404010102</t>
  </si>
  <si>
    <r>
      <rPr>
        <sz val="10"/>
        <color theme="1"/>
        <rFont val="宋体"/>
        <charset val="134"/>
      </rPr>
      <t>玻纤套筒加固桩基（</t>
    </r>
    <r>
      <rPr>
        <sz val="10"/>
        <color rgb="FF000000"/>
        <rFont val="Times New Roman"/>
        <charset val="134"/>
      </rPr>
      <t>φ1.8m</t>
    </r>
    <r>
      <rPr>
        <sz val="10"/>
        <color theme="1"/>
        <rFont val="宋体"/>
        <charset val="134"/>
      </rPr>
      <t>）</t>
    </r>
  </si>
  <si>
    <t>204040102</t>
  </si>
  <si>
    <t>204040103</t>
  </si>
  <si>
    <t>204040104</t>
  </si>
  <si>
    <t>石浔大桥</t>
  </si>
  <si>
    <t>30404010101</t>
  </si>
  <si>
    <r>
      <rPr>
        <sz val="10"/>
        <color rgb="FF000000"/>
        <rFont val="宋体"/>
        <charset val="134"/>
      </rPr>
      <t>玻纤套筒加固桩基、墩柱（</t>
    </r>
    <r>
      <rPr>
        <sz val="10"/>
        <color indexed="8"/>
        <rFont val="Times New Roman"/>
        <charset val="0"/>
      </rPr>
      <t>φ1.5m</t>
    </r>
    <r>
      <rPr>
        <sz val="10"/>
        <color rgb="FF000000"/>
        <rFont val="宋体"/>
        <charset val="134"/>
      </rPr>
      <t>）</t>
    </r>
  </si>
  <si>
    <t>304040102</t>
  </si>
  <si>
    <t>304040103</t>
  </si>
  <si>
    <t>304040104</t>
  </si>
  <si>
    <t>110</t>
  </si>
  <si>
    <t>专项费用</t>
  </si>
  <si>
    <t>安全生产费</t>
  </si>
  <si>
    <t>固定费用，不可竞争</t>
  </si>
  <si>
    <t>专职安全员</t>
  </si>
  <si>
    <t>备注：安全预警系统甲供</t>
  </si>
  <si>
    <r>
      <rPr>
        <b/>
        <sz val="10"/>
        <color rgb="FF000000"/>
        <rFont val="宋体"/>
        <charset val="134"/>
      </rPr>
      <t>合</t>
    </r>
    <r>
      <rPr>
        <b/>
        <sz val="10"/>
        <color indexed="8"/>
        <rFont val="Times New Roman"/>
        <charset val="0"/>
      </rPr>
      <t xml:space="preserve"> </t>
    </r>
    <r>
      <rPr>
        <b/>
        <sz val="10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</si>
</sst>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_ "/>
    <numFmt numFmtId="181" formatCode="0.0_ "/>
  </numFmts>
  <fonts count="39">
    <font>
      <sz val="10"/>
      <name val="Arial"/>
      <charset val="0"/>
    </font>
    <font>
      <b/>
      <sz val="14"/>
      <color rgb="FF000000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Times New Roman"/>
      <charset val="0"/>
    </font>
    <font>
      <sz val="10"/>
      <color indexed="8"/>
      <name val="Times New Roman"/>
      <charset val="0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color indexed="8"/>
      <name val="Times New Roman"/>
      <charset val="0"/>
    </font>
    <font>
      <sz val="10"/>
      <name val="Times New Roman"/>
      <charset val="0"/>
    </font>
    <font>
      <sz val="10"/>
      <color theme="1"/>
      <name val="Times New Roman"/>
      <charset val="0"/>
    </font>
    <font>
      <sz val="10"/>
      <color theme="1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b/>
      <sz val="10"/>
      <color rgb="FF000000"/>
      <name val="Times New Roman"/>
      <charset val="0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indexed="8"/>
      <name val="宋体"/>
      <charset val="134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/>
    <xf numFmtId="0" fontId="36" fillId="0" borderId="0"/>
  </cellStyleXfs>
  <cellXfs count="36"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80" fontId="7" fillId="0" borderId="1" xfId="0" applyNumberFormat="1" applyFont="1" applyFill="1" applyBorder="1" applyAlignment="1" applyProtection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5" fillId="0" borderId="0" xfId="0" applyFont="1" applyFill="1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"/>
  <sheetViews>
    <sheetView tabSelected="1" zoomScaleSheetLayoutView="60" workbookViewId="0">
      <pane ySplit="2" topLeftCell="A3" activePane="bottomLeft" state="frozen"/>
      <selection/>
      <selection pane="bottomLeft" activeCell="G93" sqref="G93"/>
    </sheetView>
  </sheetViews>
  <sheetFormatPr defaultColWidth="8.71428571428571" defaultRowHeight="12.75" outlineLevelCol="6"/>
  <cols>
    <col min="1" max="1" width="13.1809523809524" style="1" customWidth="1"/>
    <col min="2" max="2" width="26.5809523809524" style="3" customWidth="1"/>
    <col min="3" max="3" width="9.23809523809524" style="1" customWidth="1"/>
    <col min="4" max="4" width="11.4190476190476" style="1" customWidth="1"/>
    <col min="5" max="5" width="13.6095238095238" style="1" customWidth="1"/>
    <col min="6" max="6" width="11.1809523809524" style="1" customWidth="1"/>
    <col min="7" max="7" width="21.8095238095238" style="1" customWidth="1"/>
    <col min="8" max="16384" width="8.71428571428571" style="1"/>
  </cols>
  <sheetData>
    <row r="1" ht="50" customHeight="1" spans="1:7">
      <c r="A1" s="4" t="s">
        <v>0</v>
      </c>
      <c r="B1" s="5"/>
      <c r="C1" s="4"/>
      <c r="D1" s="4"/>
      <c r="E1" s="4"/>
      <c r="F1" s="4"/>
      <c r="G1" s="6"/>
    </row>
    <row r="2" ht="50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ht="50" customHeight="1" spans="1:7">
      <c r="A3" s="7" t="s">
        <v>8</v>
      </c>
      <c r="B3" s="7" t="s">
        <v>9</v>
      </c>
      <c r="C3" s="7"/>
      <c r="D3" s="7"/>
      <c r="E3" s="7"/>
      <c r="F3" s="7"/>
      <c r="G3" s="8"/>
    </row>
    <row r="4" ht="50" customHeight="1" spans="1:7">
      <c r="A4" s="9"/>
      <c r="B4" s="7" t="s">
        <v>10</v>
      </c>
      <c r="C4" s="9"/>
      <c r="D4" s="9"/>
      <c r="E4" s="9"/>
      <c r="F4" s="9"/>
      <c r="G4" s="10"/>
    </row>
    <row r="5" ht="50" customHeight="1" spans="1:7">
      <c r="A5" s="11" t="s">
        <v>11</v>
      </c>
      <c r="B5" s="12" t="s">
        <v>12</v>
      </c>
      <c r="C5" s="12" t="s">
        <v>13</v>
      </c>
      <c r="D5" s="9">
        <v>44</v>
      </c>
      <c r="E5" s="13">
        <v>1150</v>
      </c>
      <c r="F5" s="14">
        <f t="shared" ref="F5:F8" si="0">E5*D5</f>
        <v>50600</v>
      </c>
      <c r="G5" s="15" t="s">
        <v>14</v>
      </c>
    </row>
    <row r="6" ht="50" customHeight="1" spans="1:7">
      <c r="A6" s="11" t="s">
        <v>15</v>
      </c>
      <c r="B6" s="12" t="s">
        <v>16</v>
      </c>
      <c r="C6" s="12" t="s">
        <v>13</v>
      </c>
      <c r="D6" s="9">
        <v>11</v>
      </c>
      <c r="E6" s="13">
        <v>4081</v>
      </c>
      <c r="F6" s="14">
        <f t="shared" si="0"/>
        <v>44891</v>
      </c>
      <c r="G6" s="15" t="s">
        <v>17</v>
      </c>
    </row>
    <row r="7" ht="50" customHeight="1" spans="1:7">
      <c r="A7" s="11" t="s">
        <v>18</v>
      </c>
      <c r="B7" s="12" t="s">
        <v>19</v>
      </c>
      <c r="C7" s="12" t="s">
        <v>13</v>
      </c>
      <c r="D7" s="9">
        <v>44</v>
      </c>
      <c r="E7" s="13">
        <v>1020</v>
      </c>
      <c r="F7" s="14">
        <f t="shared" si="0"/>
        <v>44880</v>
      </c>
      <c r="G7" s="15" t="s">
        <v>20</v>
      </c>
    </row>
    <row r="8" ht="50" customHeight="1" spans="1:7">
      <c r="A8" s="9">
        <v>1010404</v>
      </c>
      <c r="B8" s="12" t="s">
        <v>21</v>
      </c>
      <c r="C8" s="12" t="s">
        <v>22</v>
      </c>
      <c r="D8" s="9">
        <v>173</v>
      </c>
      <c r="E8" s="13">
        <v>690</v>
      </c>
      <c r="F8" s="14">
        <f t="shared" si="0"/>
        <v>119370</v>
      </c>
      <c r="G8" s="15" t="s">
        <v>20</v>
      </c>
    </row>
    <row r="9" ht="50" customHeight="1" spans="1:7">
      <c r="A9" s="9"/>
      <c r="B9" s="12" t="s">
        <v>23</v>
      </c>
      <c r="C9" s="9"/>
      <c r="D9" s="9"/>
      <c r="E9" s="13"/>
      <c r="F9" s="14"/>
      <c r="G9" s="10"/>
    </row>
    <row r="10" ht="50" customHeight="1" spans="1:7">
      <c r="A10" s="11" t="s">
        <v>24</v>
      </c>
      <c r="B10" s="12" t="s">
        <v>25</v>
      </c>
      <c r="C10" s="9" t="s">
        <v>26</v>
      </c>
      <c r="D10" s="9">
        <v>1669.65</v>
      </c>
      <c r="E10" s="13">
        <v>22</v>
      </c>
      <c r="F10" s="14">
        <f t="shared" ref="F10:F33" si="1">E10*D10</f>
        <v>36732.3</v>
      </c>
      <c r="G10" s="15" t="s">
        <v>27</v>
      </c>
    </row>
    <row r="11" ht="50" customHeight="1" spans="1:7">
      <c r="A11" s="11" t="s">
        <v>28</v>
      </c>
      <c r="B11" s="12" t="s">
        <v>29</v>
      </c>
      <c r="C11" s="9" t="s">
        <v>26</v>
      </c>
      <c r="D11" s="9">
        <v>144</v>
      </c>
      <c r="E11" s="13">
        <v>42</v>
      </c>
      <c r="F11" s="14">
        <f t="shared" si="1"/>
        <v>6048</v>
      </c>
      <c r="G11" s="15" t="s">
        <v>27</v>
      </c>
    </row>
    <row r="12" ht="50" customHeight="1" spans="1:7">
      <c r="A12" s="11" t="s">
        <v>30</v>
      </c>
      <c r="B12" s="12" t="s">
        <v>31</v>
      </c>
      <c r="C12" s="12" t="s">
        <v>32</v>
      </c>
      <c r="D12" s="9">
        <v>65.1</v>
      </c>
      <c r="E12" s="13">
        <v>190</v>
      </c>
      <c r="F12" s="14">
        <f t="shared" si="1"/>
        <v>12369</v>
      </c>
      <c r="G12" s="15" t="s">
        <v>27</v>
      </c>
    </row>
    <row r="13" ht="50" customHeight="1" spans="1:7">
      <c r="A13" s="11" t="s">
        <v>33</v>
      </c>
      <c r="B13" s="12" t="s">
        <v>34</v>
      </c>
      <c r="C13" s="12" t="s">
        <v>32</v>
      </c>
      <c r="D13" s="9">
        <v>3.12</v>
      </c>
      <c r="E13" s="13">
        <v>190</v>
      </c>
      <c r="F13" s="14">
        <f t="shared" si="1"/>
        <v>592.8</v>
      </c>
      <c r="G13" s="15" t="s">
        <v>27</v>
      </c>
    </row>
    <row r="14" ht="50" customHeight="1" spans="1:7">
      <c r="A14" s="11" t="s">
        <v>35</v>
      </c>
      <c r="B14" s="12" t="s">
        <v>36</v>
      </c>
      <c r="C14" s="12" t="s">
        <v>32</v>
      </c>
      <c r="D14" s="9">
        <v>1.24</v>
      </c>
      <c r="E14" s="13">
        <v>190</v>
      </c>
      <c r="F14" s="14">
        <f t="shared" si="1"/>
        <v>235.6</v>
      </c>
      <c r="G14" s="15" t="s">
        <v>27</v>
      </c>
    </row>
    <row r="15" ht="50" customHeight="1" spans="1:7">
      <c r="A15" s="11" t="s">
        <v>37</v>
      </c>
      <c r="B15" s="12" t="s">
        <v>38</v>
      </c>
      <c r="C15" s="12" t="s">
        <v>32</v>
      </c>
      <c r="D15" s="9">
        <v>3.098</v>
      </c>
      <c r="E15" s="13">
        <v>190</v>
      </c>
      <c r="F15" s="14">
        <f t="shared" si="1"/>
        <v>588.62</v>
      </c>
      <c r="G15" s="15" t="s">
        <v>27</v>
      </c>
    </row>
    <row r="16" ht="50" customHeight="1" spans="1:7">
      <c r="A16" s="11" t="s">
        <v>39</v>
      </c>
      <c r="B16" s="12" t="s">
        <v>40</v>
      </c>
      <c r="C16" s="12" t="s">
        <v>41</v>
      </c>
      <c r="D16" s="9">
        <v>2</v>
      </c>
      <c r="E16" s="13">
        <v>131</v>
      </c>
      <c r="F16" s="14">
        <f t="shared" si="1"/>
        <v>262</v>
      </c>
      <c r="G16" s="15" t="s">
        <v>27</v>
      </c>
    </row>
    <row r="17" ht="50" customHeight="1" spans="1:7">
      <c r="A17" s="11" t="s">
        <v>42</v>
      </c>
      <c r="B17" s="12" t="s">
        <v>43</v>
      </c>
      <c r="C17" s="12" t="s">
        <v>32</v>
      </c>
      <c r="D17" s="9">
        <v>1.45</v>
      </c>
      <c r="E17" s="13">
        <v>190</v>
      </c>
      <c r="F17" s="14">
        <f t="shared" si="1"/>
        <v>275.5</v>
      </c>
      <c r="G17" s="15" t="s">
        <v>27</v>
      </c>
    </row>
    <row r="18" ht="50" customHeight="1" spans="1:7">
      <c r="A18" s="11" t="s">
        <v>44</v>
      </c>
      <c r="B18" s="12" t="s">
        <v>45</v>
      </c>
      <c r="C18" s="12" t="s">
        <v>32</v>
      </c>
      <c r="D18" s="9">
        <v>1.3</v>
      </c>
      <c r="E18" s="13">
        <v>190</v>
      </c>
      <c r="F18" s="14">
        <f t="shared" si="1"/>
        <v>247</v>
      </c>
      <c r="G18" s="15" t="s">
        <v>27</v>
      </c>
    </row>
    <row r="19" s="1" customFormat="1" ht="50" customHeight="1" spans="1:7">
      <c r="A19" s="11" t="s">
        <v>46</v>
      </c>
      <c r="B19" s="12" t="s">
        <v>47</v>
      </c>
      <c r="C19" s="12" t="s">
        <v>48</v>
      </c>
      <c r="D19" s="9">
        <v>2</v>
      </c>
      <c r="E19" s="13">
        <v>57.11</v>
      </c>
      <c r="F19" s="14">
        <f t="shared" si="1"/>
        <v>114.22</v>
      </c>
      <c r="G19" s="15" t="s">
        <v>49</v>
      </c>
    </row>
    <row r="20" ht="50" customHeight="1" spans="1:7">
      <c r="A20" s="11" t="s">
        <v>50</v>
      </c>
      <c r="B20" s="12" t="s">
        <v>51</v>
      </c>
      <c r="C20" s="12" t="s">
        <v>48</v>
      </c>
      <c r="D20" s="9">
        <v>17</v>
      </c>
      <c r="E20" s="13">
        <v>75</v>
      </c>
      <c r="F20" s="14">
        <f t="shared" si="1"/>
        <v>1275</v>
      </c>
      <c r="G20" s="15" t="s">
        <v>49</v>
      </c>
    </row>
    <row r="21" ht="50" customHeight="1" spans="1:7">
      <c r="A21" s="11" t="s">
        <v>52</v>
      </c>
      <c r="B21" s="12" t="s">
        <v>53</v>
      </c>
      <c r="C21" s="12" t="s">
        <v>32</v>
      </c>
      <c r="D21" s="9">
        <v>0.07</v>
      </c>
      <c r="E21" s="13">
        <v>190</v>
      </c>
      <c r="F21" s="14">
        <f t="shared" si="1"/>
        <v>13.3</v>
      </c>
      <c r="G21" s="15" t="s">
        <v>49</v>
      </c>
    </row>
    <row r="22" s="1" customFormat="1" ht="50" customHeight="1" spans="1:7">
      <c r="A22" s="11" t="s">
        <v>54</v>
      </c>
      <c r="B22" s="12" t="s">
        <v>55</v>
      </c>
      <c r="C22" s="12" t="s">
        <v>48</v>
      </c>
      <c r="D22" s="9">
        <v>2</v>
      </c>
      <c r="E22" s="16">
        <v>31.7</v>
      </c>
      <c r="F22" s="17">
        <f t="shared" si="1"/>
        <v>63.4</v>
      </c>
      <c r="G22" s="15" t="s">
        <v>49</v>
      </c>
    </row>
    <row r="23" ht="50" customHeight="1" spans="1:7">
      <c r="A23" s="11" t="s">
        <v>56</v>
      </c>
      <c r="B23" s="12" t="s">
        <v>57</v>
      </c>
      <c r="C23" s="12" t="s">
        <v>48</v>
      </c>
      <c r="D23" s="9">
        <v>8</v>
      </c>
      <c r="E23" s="13">
        <v>32</v>
      </c>
      <c r="F23" s="14">
        <f t="shared" si="1"/>
        <v>256</v>
      </c>
      <c r="G23" s="15" t="s">
        <v>49</v>
      </c>
    </row>
    <row r="24" ht="50" customHeight="1" spans="1:7">
      <c r="A24" s="11" t="s">
        <v>58</v>
      </c>
      <c r="B24" s="12" t="s">
        <v>59</v>
      </c>
      <c r="C24" s="12" t="s">
        <v>48</v>
      </c>
      <c r="D24" s="9">
        <v>5</v>
      </c>
      <c r="E24" s="13">
        <v>148</v>
      </c>
      <c r="F24" s="14">
        <f t="shared" si="1"/>
        <v>740</v>
      </c>
      <c r="G24" s="15" t="s">
        <v>49</v>
      </c>
    </row>
    <row r="25" ht="50" customHeight="1" spans="1:7">
      <c r="A25" s="11">
        <v>104040301</v>
      </c>
      <c r="B25" s="12" t="s">
        <v>60</v>
      </c>
      <c r="C25" s="12" t="s">
        <v>32</v>
      </c>
      <c r="D25" s="9">
        <v>3.302</v>
      </c>
      <c r="E25" s="13">
        <v>190</v>
      </c>
      <c r="F25" s="14">
        <f t="shared" si="1"/>
        <v>627.38</v>
      </c>
      <c r="G25" s="15" t="s">
        <v>61</v>
      </c>
    </row>
    <row r="26" ht="50" customHeight="1" spans="1:7">
      <c r="A26" s="11">
        <v>104040302</v>
      </c>
      <c r="B26" s="12" t="s">
        <v>62</v>
      </c>
      <c r="C26" s="12" t="s">
        <v>32</v>
      </c>
      <c r="D26" s="9">
        <v>7.08</v>
      </c>
      <c r="E26" s="13">
        <v>190</v>
      </c>
      <c r="F26" s="14">
        <f t="shared" si="1"/>
        <v>1345.2</v>
      </c>
      <c r="G26" s="15" t="s">
        <v>61</v>
      </c>
    </row>
    <row r="27" ht="50" customHeight="1" spans="1:7">
      <c r="A27" s="11">
        <v>104040303</v>
      </c>
      <c r="B27" s="12" t="s">
        <v>63</v>
      </c>
      <c r="C27" s="12" t="s">
        <v>32</v>
      </c>
      <c r="D27" s="9">
        <v>0.16</v>
      </c>
      <c r="E27" s="13">
        <v>190</v>
      </c>
      <c r="F27" s="14">
        <f t="shared" si="1"/>
        <v>30.4</v>
      </c>
      <c r="G27" s="15" t="s">
        <v>61</v>
      </c>
    </row>
    <row r="28" ht="50" customHeight="1" spans="1:7">
      <c r="A28" s="11">
        <v>104040304</v>
      </c>
      <c r="B28" s="12" t="s">
        <v>38</v>
      </c>
      <c r="C28" s="12" t="s">
        <v>32</v>
      </c>
      <c r="D28" s="9">
        <v>1.25</v>
      </c>
      <c r="E28" s="13">
        <v>190</v>
      </c>
      <c r="F28" s="14">
        <f t="shared" si="1"/>
        <v>237.5</v>
      </c>
      <c r="G28" s="15" t="s">
        <v>61</v>
      </c>
    </row>
    <row r="29" ht="50" customHeight="1" spans="1:7">
      <c r="A29" s="11">
        <v>104040305</v>
      </c>
      <c r="B29" s="12" t="s">
        <v>64</v>
      </c>
      <c r="C29" s="9" t="s">
        <v>26</v>
      </c>
      <c r="D29" s="9">
        <v>24.6</v>
      </c>
      <c r="E29" s="13">
        <v>22</v>
      </c>
      <c r="F29" s="14">
        <f t="shared" si="1"/>
        <v>541.2</v>
      </c>
      <c r="G29" s="15" t="s">
        <v>65</v>
      </c>
    </row>
    <row r="30" ht="50" customHeight="1" spans="1:7">
      <c r="A30" s="11">
        <v>104040306</v>
      </c>
      <c r="B30" s="12" t="s">
        <v>66</v>
      </c>
      <c r="C30" s="12" t="s">
        <v>32</v>
      </c>
      <c r="D30" s="9">
        <v>0.06</v>
      </c>
      <c r="E30" s="13">
        <v>190</v>
      </c>
      <c r="F30" s="14">
        <f t="shared" si="1"/>
        <v>11.4</v>
      </c>
      <c r="G30" s="15" t="s">
        <v>67</v>
      </c>
    </row>
    <row r="31" ht="50" customHeight="1" spans="1:7">
      <c r="A31" s="11" t="s">
        <v>68</v>
      </c>
      <c r="B31" s="9" t="s">
        <v>69</v>
      </c>
      <c r="C31" s="9" t="s">
        <v>26</v>
      </c>
      <c r="D31" s="9">
        <v>2230</v>
      </c>
      <c r="E31" s="13">
        <v>173</v>
      </c>
      <c r="F31" s="14">
        <f t="shared" si="1"/>
        <v>385790</v>
      </c>
      <c r="G31" s="15" t="s">
        <v>70</v>
      </c>
    </row>
    <row r="32" ht="50" customHeight="1" spans="1:7">
      <c r="A32" s="11" t="s">
        <v>71</v>
      </c>
      <c r="B32" s="12" t="s">
        <v>72</v>
      </c>
      <c r="C32" s="12" t="s">
        <v>48</v>
      </c>
      <c r="D32" s="9">
        <v>1115</v>
      </c>
      <c r="E32" s="13">
        <v>133</v>
      </c>
      <c r="F32" s="14">
        <f t="shared" si="1"/>
        <v>148295</v>
      </c>
      <c r="G32" s="15" t="s">
        <v>70</v>
      </c>
    </row>
    <row r="33" ht="50" customHeight="1" spans="1:7">
      <c r="A33" s="11" t="s">
        <v>73</v>
      </c>
      <c r="B33" s="12" t="s">
        <v>74</v>
      </c>
      <c r="C33" s="9" t="s">
        <v>75</v>
      </c>
      <c r="D33" s="9">
        <v>0.5276</v>
      </c>
      <c r="E33" s="13">
        <v>12900</v>
      </c>
      <c r="F33" s="14">
        <f t="shared" si="1"/>
        <v>6806.04</v>
      </c>
      <c r="G33" s="15" t="s">
        <v>70</v>
      </c>
    </row>
    <row r="34" ht="50" customHeight="1" spans="1:7">
      <c r="A34" s="9"/>
      <c r="B34" s="18" t="s">
        <v>76</v>
      </c>
      <c r="C34" s="18"/>
      <c r="D34" s="18"/>
      <c r="E34" s="18"/>
      <c r="F34" s="19">
        <f>SUM(F5:F33)*1.09</f>
        <v>940929.2674</v>
      </c>
      <c r="G34" s="10"/>
    </row>
    <row r="35" ht="50" customHeight="1" spans="1:7">
      <c r="A35" s="9"/>
      <c r="B35" s="7" t="s">
        <v>77</v>
      </c>
      <c r="C35" s="9"/>
      <c r="D35" s="9"/>
      <c r="E35" s="13"/>
      <c r="F35" s="14"/>
      <c r="G35" s="10"/>
    </row>
    <row r="36" ht="50" customHeight="1" spans="1:7">
      <c r="A36" s="11" t="s">
        <v>78</v>
      </c>
      <c r="B36" s="12" t="s">
        <v>12</v>
      </c>
      <c r="C36" s="12" t="s">
        <v>13</v>
      </c>
      <c r="D36" s="9">
        <v>40</v>
      </c>
      <c r="E36" s="13">
        <v>1150</v>
      </c>
      <c r="F36" s="14">
        <f>E36*D36</f>
        <v>46000</v>
      </c>
      <c r="G36" s="15" t="s">
        <v>14</v>
      </c>
    </row>
    <row r="37" ht="50" customHeight="1" spans="1:7">
      <c r="A37" s="11" t="s">
        <v>15</v>
      </c>
      <c r="B37" s="12" t="s">
        <v>16</v>
      </c>
      <c r="C37" s="12" t="s">
        <v>13</v>
      </c>
      <c r="D37" s="9">
        <v>12</v>
      </c>
      <c r="E37" s="20">
        <v>4081</v>
      </c>
      <c r="F37" s="14">
        <f>E37*D37</f>
        <v>48972</v>
      </c>
      <c r="G37" s="15" t="s">
        <v>17</v>
      </c>
    </row>
    <row r="38" ht="50" customHeight="1" spans="1:7">
      <c r="A38" s="11" t="s">
        <v>18</v>
      </c>
      <c r="B38" s="12" t="s">
        <v>19</v>
      </c>
      <c r="C38" s="12" t="s">
        <v>13</v>
      </c>
      <c r="D38" s="9">
        <v>40</v>
      </c>
      <c r="E38" s="13">
        <v>1020</v>
      </c>
      <c r="F38" s="14">
        <f>E38*D38</f>
        <v>40800</v>
      </c>
      <c r="G38" s="15" t="s">
        <v>20</v>
      </c>
    </row>
    <row r="39" ht="50" customHeight="1" spans="1:7">
      <c r="A39" s="11">
        <v>1010403</v>
      </c>
      <c r="B39" s="12" t="s">
        <v>21</v>
      </c>
      <c r="C39" s="12" t="s">
        <v>22</v>
      </c>
      <c r="D39" s="9">
        <v>143</v>
      </c>
      <c r="E39" s="13">
        <v>690</v>
      </c>
      <c r="F39" s="14">
        <f>E39*D39</f>
        <v>98670</v>
      </c>
      <c r="G39" s="15" t="s">
        <v>20</v>
      </c>
    </row>
    <row r="40" ht="50" customHeight="1" spans="1:7">
      <c r="A40" s="11" t="s">
        <v>24</v>
      </c>
      <c r="B40" s="12" t="s">
        <v>79</v>
      </c>
      <c r="C40" s="9" t="s">
        <v>26</v>
      </c>
      <c r="D40" s="9">
        <v>2805.2</v>
      </c>
      <c r="E40" s="13">
        <f>E10</f>
        <v>22</v>
      </c>
      <c r="F40" s="14">
        <f t="shared" ref="F40:F59" si="2">E40*D40</f>
        <v>61714.4</v>
      </c>
      <c r="G40" s="15" t="s">
        <v>27</v>
      </c>
    </row>
    <row r="41" ht="50" customHeight="1" spans="1:7">
      <c r="A41" s="11" t="s">
        <v>28</v>
      </c>
      <c r="B41" s="12" t="s">
        <v>29</v>
      </c>
      <c r="C41" s="9" t="s">
        <v>26</v>
      </c>
      <c r="D41" s="9">
        <v>373.7</v>
      </c>
      <c r="E41" s="13">
        <f>E11</f>
        <v>42</v>
      </c>
      <c r="F41" s="14">
        <f t="shared" si="2"/>
        <v>15695.4</v>
      </c>
      <c r="G41" s="15" t="s">
        <v>27</v>
      </c>
    </row>
    <row r="42" ht="50" customHeight="1" spans="1:7">
      <c r="A42" s="11" t="s">
        <v>30</v>
      </c>
      <c r="B42" s="12" t="s">
        <v>80</v>
      </c>
      <c r="C42" s="12" t="s">
        <v>32</v>
      </c>
      <c r="D42" s="9">
        <v>130.63</v>
      </c>
      <c r="E42" s="13">
        <v>190</v>
      </c>
      <c r="F42" s="14">
        <f t="shared" si="2"/>
        <v>24819.7</v>
      </c>
      <c r="G42" s="15" t="s">
        <v>27</v>
      </c>
    </row>
    <row r="43" ht="50" customHeight="1" spans="1:7">
      <c r="A43" s="11" t="s">
        <v>33</v>
      </c>
      <c r="B43" s="12" t="s">
        <v>81</v>
      </c>
      <c r="C43" s="12" t="s">
        <v>32</v>
      </c>
      <c r="D43" s="9">
        <v>10.86</v>
      </c>
      <c r="E43" s="13">
        <v>190</v>
      </c>
      <c r="F43" s="14">
        <f t="shared" si="2"/>
        <v>2063.4</v>
      </c>
      <c r="G43" s="15" t="s">
        <v>27</v>
      </c>
    </row>
    <row r="44" ht="50" customHeight="1" spans="1:7">
      <c r="A44" s="11" t="s">
        <v>35</v>
      </c>
      <c r="B44" s="12" t="s">
        <v>36</v>
      </c>
      <c r="C44" s="12" t="s">
        <v>32</v>
      </c>
      <c r="D44" s="9">
        <v>0.09</v>
      </c>
      <c r="E44" s="13">
        <v>190</v>
      </c>
      <c r="F44" s="14">
        <f t="shared" si="2"/>
        <v>17.1</v>
      </c>
      <c r="G44" s="15" t="s">
        <v>27</v>
      </c>
    </row>
    <row r="45" ht="50" customHeight="1" spans="1:7">
      <c r="A45" s="11" t="s">
        <v>37</v>
      </c>
      <c r="B45" s="12" t="s">
        <v>38</v>
      </c>
      <c r="C45" s="12" t="s">
        <v>32</v>
      </c>
      <c r="D45" s="9">
        <v>2.112</v>
      </c>
      <c r="E45" s="21">
        <v>190</v>
      </c>
      <c r="F45" s="14">
        <f t="shared" si="2"/>
        <v>401.28</v>
      </c>
      <c r="G45" s="15" t="s">
        <v>27</v>
      </c>
    </row>
    <row r="46" ht="50" customHeight="1" spans="1:7">
      <c r="A46" s="11" t="s">
        <v>39</v>
      </c>
      <c r="B46" s="12" t="s">
        <v>40</v>
      </c>
      <c r="C46" s="12" t="s">
        <v>41</v>
      </c>
      <c r="D46" s="9">
        <v>3</v>
      </c>
      <c r="E46" s="13">
        <v>131</v>
      </c>
      <c r="F46" s="14">
        <f t="shared" si="2"/>
        <v>393</v>
      </c>
      <c r="G46" s="15" t="s">
        <v>27</v>
      </c>
    </row>
    <row r="47" ht="50" customHeight="1" spans="1:7">
      <c r="A47" s="11" t="s">
        <v>42</v>
      </c>
      <c r="B47" s="12" t="s">
        <v>43</v>
      </c>
      <c r="C47" s="12" t="s">
        <v>32</v>
      </c>
      <c r="D47" s="9">
        <v>2.15</v>
      </c>
      <c r="E47" s="13">
        <v>190</v>
      </c>
      <c r="F47" s="14">
        <f t="shared" si="2"/>
        <v>408.5</v>
      </c>
      <c r="G47" s="15" t="s">
        <v>27</v>
      </c>
    </row>
    <row r="48" ht="50" customHeight="1" spans="1:7">
      <c r="A48" s="11" t="s">
        <v>44</v>
      </c>
      <c r="B48" s="12" t="s">
        <v>45</v>
      </c>
      <c r="C48" s="12" t="s">
        <v>32</v>
      </c>
      <c r="D48" s="9">
        <v>10</v>
      </c>
      <c r="E48" s="13">
        <v>190</v>
      </c>
      <c r="F48" s="14">
        <f t="shared" si="2"/>
        <v>1900</v>
      </c>
      <c r="G48" s="15" t="s">
        <v>27</v>
      </c>
    </row>
    <row r="49" s="1" customFormat="1" ht="50" customHeight="1" spans="1:7">
      <c r="A49" s="9">
        <v>104040201</v>
      </c>
      <c r="B49" s="12" t="s">
        <v>82</v>
      </c>
      <c r="C49" s="12" t="s">
        <v>48</v>
      </c>
      <c r="D49" s="9">
        <v>1</v>
      </c>
      <c r="E49" s="13">
        <v>57.11</v>
      </c>
      <c r="F49" s="14">
        <f t="shared" si="2"/>
        <v>57.11</v>
      </c>
      <c r="G49" s="15" t="s">
        <v>49</v>
      </c>
    </row>
    <row r="50" s="1" customFormat="1" ht="50" customHeight="1" spans="1:7">
      <c r="A50" s="9">
        <v>104040202</v>
      </c>
      <c r="B50" s="12" t="s">
        <v>51</v>
      </c>
      <c r="C50" s="12" t="s">
        <v>48</v>
      </c>
      <c r="D50" s="9">
        <v>6</v>
      </c>
      <c r="E50" s="13">
        <v>75</v>
      </c>
      <c r="F50" s="14">
        <f t="shared" si="2"/>
        <v>450</v>
      </c>
      <c r="G50" s="15" t="s">
        <v>49</v>
      </c>
    </row>
    <row r="51" s="1" customFormat="1" ht="50" customHeight="1" spans="1:7">
      <c r="A51" s="9">
        <v>104040203</v>
      </c>
      <c r="B51" s="12" t="s">
        <v>83</v>
      </c>
      <c r="C51" s="12" t="s">
        <v>32</v>
      </c>
      <c r="D51" s="9">
        <v>0.48</v>
      </c>
      <c r="E51" s="13">
        <v>190</v>
      </c>
      <c r="F51" s="14">
        <f t="shared" si="2"/>
        <v>91.2</v>
      </c>
      <c r="G51" s="15" t="s">
        <v>49</v>
      </c>
    </row>
    <row r="52" s="1" customFormat="1" ht="50" customHeight="1" spans="1:7">
      <c r="A52" s="9">
        <v>104040204</v>
      </c>
      <c r="B52" s="12" t="s">
        <v>55</v>
      </c>
      <c r="C52" s="12" t="s">
        <v>48</v>
      </c>
      <c r="D52" s="9">
        <v>2</v>
      </c>
      <c r="E52" s="16">
        <v>31.7</v>
      </c>
      <c r="F52" s="17">
        <f t="shared" si="2"/>
        <v>63.4</v>
      </c>
      <c r="G52" s="15" t="s">
        <v>49</v>
      </c>
    </row>
    <row r="53" s="1" customFormat="1" ht="50" customHeight="1" spans="1:7">
      <c r="A53" s="9">
        <v>104040205</v>
      </c>
      <c r="B53" s="12" t="s">
        <v>57</v>
      </c>
      <c r="C53" s="12" t="s">
        <v>48</v>
      </c>
      <c r="D53" s="9">
        <v>17</v>
      </c>
      <c r="E53" s="13">
        <v>32</v>
      </c>
      <c r="F53" s="14">
        <f t="shared" si="2"/>
        <v>544</v>
      </c>
      <c r="G53" s="15" t="s">
        <v>49</v>
      </c>
    </row>
    <row r="54" ht="50" customHeight="1" spans="1:7">
      <c r="A54" s="11" t="s">
        <v>84</v>
      </c>
      <c r="B54" s="12" t="s">
        <v>60</v>
      </c>
      <c r="C54" s="12" t="s">
        <v>32</v>
      </c>
      <c r="D54" s="9">
        <v>1.77</v>
      </c>
      <c r="E54" s="13">
        <v>190</v>
      </c>
      <c r="F54" s="14">
        <f t="shared" si="2"/>
        <v>336.3</v>
      </c>
      <c r="G54" s="15" t="s">
        <v>61</v>
      </c>
    </row>
    <row r="55" ht="50" customHeight="1" spans="1:7">
      <c r="A55" s="11" t="s">
        <v>85</v>
      </c>
      <c r="B55" s="12" t="s">
        <v>62</v>
      </c>
      <c r="C55" s="12" t="s">
        <v>32</v>
      </c>
      <c r="D55" s="9">
        <v>25.13</v>
      </c>
      <c r="E55" s="13">
        <v>190</v>
      </c>
      <c r="F55" s="14">
        <f t="shared" si="2"/>
        <v>4774.7</v>
      </c>
      <c r="G55" s="15" t="s">
        <v>61</v>
      </c>
    </row>
    <row r="56" s="1" customFormat="1" ht="50" customHeight="1" spans="1:7">
      <c r="A56" s="11" t="s">
        <v>86</v>
      </c>
      <c r="B56" s="12" t="s">
        <v>87</v>
      </c>
      <c r="C56" s="12" t="s">
        <v>41</v>
      </c>
      <c r="D56" s="9">
        <v>3</v>
      </c>
      <c r="E56" s="13">
        <v>57.11</v>
      </c>
      <c r="F56" s="14">
        <f t="shared" si="2"/>
        <v>171.33</v>
      </c>
      <c r="G56" s="15" t="s">
        <v>61</v>
      </c>
    </row>
    <row r="57" ht="50" customHeight="1" spans="1:7">
      <c r="A57" s="11" t="s">
        <v>88</v>
      </c>
      <c r="B57" s="12" t="s">
        <v>38</v>
      </c>
      <c r="C57" s="12" t="s">
        <v>32</v>
      </c>
      <c r="D57" s="9">
        <v>0.79</v>
      </c>
      <c r="E57" s="13">
        <v>190</v>
      </c>
      <c r="F57" s="14">
        <f t="shared" si="2"/>
        <v>150.1</v>
      </c>
      <c r="G57" s="15" t="s">
        <v>61</v>
      </c>
    </row>
    <row r="58" ht="50" customHeight="1" spans="1:7">
      <c r="A58" s="11" t="s">
        <v>89</v>
      </c>
      <c r="B58" s="12" t="s">
        <v>64</v>
      </c>
      <c r="C58" s="9" t="s">
        <v>26</v>
      </c>
      <c r="D58" s="9">
        <v>19.5</v>
      </c>
      <c r="E58" s="13">
        <v>22</v>
      </c>
      <c r="F58" s="14">
        <f t="shared" si="2"/>
        <v>429</v>
      </c>
      <c r="G58" s="15" t="s">
        <v>61</v>
      </c>
    </row>
    <row r="59" ht="50" customHeight="1" spans="1:7">
      <c r="A59" s="11">
        <v>104040501</v>
      </c>
      <c r="B59" s="12" t="s">
        <v>38</v>
      </c>
      <c r="C59" s="12" t="s">
        <v>32</v>
      </c>
      <c r="D59" s="9">
        <v>0.02</v>
      </c>
      <c r="E59" s="13">
        <v>190</v>
      </c>
      <c r="F59" s="14">
        <f t="shared" si="2"/>
        <v>3.8</v>
      </c>
      <c r="G59" s="15" t="s">
        <v>67</v>
      </c>
    </row>
    <row r="60" ht="50" customHeight="1" spans="1:7">
      <c r="A60" s="9"/>
      <c r="B60" s="18" t="s">
        <v>76</v>
      </c>
      <c r="C60" s="18"/>
      <c r="D60" s="18"/>
      <c r="E60" s="18"/>
      <c r="F60" s="19">
        <f>SUM(F36:F59)*1.09</f>
        <v>380329.0348</v>
      </c>
      <c r="G60" s="10"/>
    </row>
    <row r="61" ht="50" customHeight="1" spans="1:7">
      <c r="A61" s="12" t="s">
        <v>90</v>
      </c>
      <c r="B61" s="7" t="s">
        <v>91</v>
      </c>
      <c r="C61" s="7"/>
      <c r="D61" s="7"/>
      <c r="E61" s="7"/>
      <c r="F61" s="7"/>
      <c r="G61" s="8"/>
    </row>
    <row r="62" ht="50" customHeight="1" spans="1:7">
      <c r="A62" s="9"/>
      <c r="B62" s="7" t="s">
        <v>92</v>
      </c>
      <c r="C62" s="9"/>
      <c r="D62" s="9"/>
      <c r="E62" s="13"/>
      <c r="F62" s="14"/>
      <c r="G62" s="10"/>
    </row>
    <row r="63" s="1" customFormat="1" ht="50" customHeight="1" spans="1:7">
      <c r="A63" s="11" t="s">
        <v>93</v>
      </c>
      <c r="B63" s="12" t="s">
        <v>94</v>
      </c>
      <c r="C63" s="9" t="s">
        <v>26</v>
      </c>
      <c r="D63" s="9">
        <v>16.1</v>
      </c>
      <c r="E63" s="13">
        <v>12448</v>
      </c>
      <c r="F63" s="14">
        <f t="shared" ref="F63:F70" si="3">E63*D63</f>
        <v>200412.8</v>
      </c>
      <c r="G63" s="10"/>
    </row>
    <row r="64" s="1" customFormat="1" ht="50" customHeight="1" spans="1:7">
      <c r="A64" s="11" t="s">
        <v>95</v>
      </c>
      <c r="B64" s="12" t="s">
        <v>96</v>
      </c>
      <c r="C64" s="9" t="s">
        <v>26</v>
      </c>
      <c r="D64" s="9">
        <v>6.9</v>
      </c>
      <c r="E64" s="13">
        <v>10582</v>
      </c>
      <c r="F64" s="14">
        <f t="shared" si="3"/>
        <v>73015.8</v>
      </c>
      <c r="G64" s="10"/>
    </row>
    <row r="65" s="1" customFormat="1" ht="50" customHeight="1" spans="1:7">
      <c r="A65" s="11" t="s">
        <v>97</v>
      </c>
      <c r="B65" s="12" t="s">
        <v>98</v>
      </c>
      <c r="C65" s="9" t="s">
        <v>26</v>
      </c>
      <c r="D65" s="9">
        <v>5.3</v>
      </c>
      <c r="E65" s="13">
        <v>8129</v>
      </c>
      <c r="F65" s="14">
        <f t="shared" si="3"/>
        <v>43083.7</v>
      </c>
      <c r="G65" s="10"/>
    </row>
    <row r="66" s="1" customFormat="1" ht="50" customHeight="1" spans="1:7">
      <c r="A66" s="11" t="s">
        <v>99</v>
      </c>
      <c r="B66" s="12" t="s">
        <v>100</v>
      </c>
      <c r="C66" s="9" t="s">
        <v>26</v>
      </c>
      <c r="D66" s="9">
        <v>8.15</v>
      </c>
      <c r="E66" s="13">
        <v>17123</v>
      </c>
      <c r="F66" s="14">
        <f t="shared" si="3"/>
        <v>139552.45</v>
      </c>
      <c r="G66" s="10"/>
    </row>
    <row r="67" ht="50" customHeight="1" spans="1:7">
      <c r="A67" s="11" t="s">
        <v>28</v>
      </c>
      <c r="B67" s="12" t="s">
        <v>101</v>
      </c>
      <c r="C67" s="12" t="s">
        <v>13</v>
      </c>
      <c r="D67" s="9">
        <v>39</v>
      </c>
      <c r="E67" s="13">
        <v>1504</v>
      </c>
      <c r="F67" s="14">
        <f t="shared" si="3"/>
        <v>58656</v>
      </c>
      <c r="G67" s="10"/>
    </row>
    <row r="68" ht="50" customHeight="1" spans="1:7">
      <c r="A68" s="11" t="s">
        <v>30</v>
      </c>
      <c r="B68" s="12" t="s">
        <v>102</v>
      </c>
      <c r="C68" s="12" t="s">
        <v>13</v>
      </c>
      <c r="D68" s="9">
        <v>39</v>
      </c>
      <c r="E68" s="13">
        <v>1504</v>
      </c>
      <c r="F68" s="14">
        <f t="shared" si="3"/>
        <v>58656</v>
      </c>
      <c r="G68" s="10"/>
    </row>
    <row r="69" ht="50" customHeight="1" spans="1:7">
      <c r="A69" s="11" t="s">
        <v>33</v>
      </c>
      <c r="B69" s="12" t="s">
        <v>103</v>
      </c>
      <c r="C69" s="12" t="s">
        <v>104</v>
      </c>
      <c r="D69" s="9">
        <v>54</v>
      </c>
      <c r="E69" s="13">
        <v>1396</v>
      </c>
      <c r="F69" s="14">
        <f t="shared" si="3"/>
        <v>75384</v>
      </c>
      <c r="G69" s="10"/>
    </row>
    <row r="70" ht="50" customHeight="1" spans="1:7">
      <c r="A70" s="11" t="s">
        <v>35</v>
      </c>
      <c r="B70" s="12" t="s">
        <v>105</v>
      </c>
      <c r="C70" s="9" t="s">
        <v>106</v>
      </c>
      <c r="D70" s="9">
        <v>3</v>
      </c>
      <c r="E70" s="13">
        <v>56</v>
      </c>
      <c r="F70" s="14">
        <f t="shared" si="3"/>
        <v>168</v>
      </c>
      <c r="G70" s="10"/>
    </row>
    <row r="71" ht="50" customHeight="1" spans="1:7">
      <c r="A71" s="9"/>
      <c r="B71" s="7" t="s">
        <v>107</v>
      </c>
      <c r="C71" s="9"/>
      <c r="D71" s="9"/>
      <c r="E71" s="13"/>
      <c r="F71" s="14"/>
      <c r="G71" s="10"/>
    </row>
    <row r="72" s="1" customFormat="1" ht="50" customHeight="1" spans="1:7">
      <c r="A72" s="11" t="s">
        <v>108</v>
      </c>
      <c r="B72" s="22" t="s">
        <v>109</v>
      </c>
      <c r="C72" s="9" t="s">
        <v>26</v>
      </c>
      <c r="D72" s="9">
        <v>0.5</v>
      </c>
      <c r="E72" s="13">
        <v>10409</v>
      </c>
      <c r="F72" s="14">
        <f t="shared" ref="F72:F76" si="4">E72*D72</f>
        <v>5204.5</v>
      </c>
      <c r="G72" s="10"/>
    </row>
    <row r="73" s="1" customFormat="1" ht="50" customHeight="1" spans="1:7">
      <c r="A73" s="11" t="s">
        <v>110</v>
      </c>
      <c r="B73" s="22" t="s">
        <v>111</v>
      </c>
      <c r="C73" s="9" t="s">
        <v>26</v>
      </c>
      <c r="D73" s="9">
        <v>4.6</v>
      </c>
      <c r="E73" s="13">
        <v>12448</v>
      </c>
      <c r="F73" s="14">
        <f t="shared" si="4"/>
        <v>57260.8</v>
      </c>
      <c r="G73" s="10"/>
    </row>
    <row r="74" ht="50" customHeight="1" spans="1:7">
      <c r="A74" s="11" t="s">
        <v>112</v>
      </c>
      <c r="B74" s="12" t="s">
        <v>101</v>
      </c>
      <c r="C74" s="12" t="s">
        <v>13</v>
      </c>
      <c r="D74" s="9">
        <v>6</v>
      </c>
      <c r="E74" s="13">
        <v>1504</v>
      </c>
      <c r="F74" s="14">
        <f t="shared" si="4"/>
        <v>9024</v>
      </c>
      <c r="G74" s="10"/>
    </row>
    <row r="75" ht="50" customHeight="1" spans="1:7">
      <c r="A75" s="11" t="s">
        <v>113</v>
      </c>
      <c r="B75" s="12" t="s">
        <v>102</v>
      </c>
      <c r="C75" s="12" t="s">
        <v>13</v>
      </c>
      <c r="D75" s="9">
        <v>6</v>
      </c>
      <c r="E75" s="13">
        <v>1504</v>
      </c>
      <c r="F75" s="14">
        <f t="shared" si="4"/>
        <v>9024</v>
      </c>
      <c r="G75" s="10"/>
    </row>
    <row r="76" ht="50" customHeight="1" spans="1:7">
      <c r="A76" s="11" t="s">
        <v>114</v>
      </c>
      <c r="B76" s="12" t="s">
        <v>103</v>
      </c>
      <c r="C76" s="12" t="s">
        <v>104</v>
      </c>
      <c r="D76" s="9">
        <v>12</v>
      </c>
      <c r="E76" s="13">
        <v>1396</v>
      </c>
      <c r="F76" s="14">
        <f t="shared" si="4"/>
        <v>16752</v>
      </c>
      <c r="G76" s="10"/>
    </row>
    <row r="77" ht="50" customHeight="1" spans="1:7">
      <c r="A77" s="9"/>
      <c r="B77" s="7" t="s">
        <v>115</v>
      </c>
      <c r="C77" s="9"/>
      <c r="D77" s="9"/>
      <c r="E77" s="13"/>
      <c r="F77" s="14"/>
      <c r="G77" s="10"/>
    </row>
    <row r="78" s="1" customFormat="1" ht="50" customHeight="1" spans="1:7">
      <c r="A78" s="11" t="s">
        <v>116</v>
      </c>
      <c r="B78" s="12" t="s">
        <v>117</v>
      </c>
      <c r="C78" s="9" t="s">
        <v>26</v>
      </c>
      <c r="D78" s="9">
        <v>10.62</v>
      </c>
      <c r="E78" s="13">
        <v>4242</v>
      </c>
      <c r="F78" s="14">
        <f t="shared" ref="F78:F81" si="5">E78*D78</f>
        <v>45050.04</v>
      </c>
      <c r="G78" s="10"/>
    </row>
    <row r="79" ht="50" customHeight="1" spans="1:7">
      <c r="A79" s="11" t="s">
        <v>118</v>
      </c>
      <c r="B79" s="12" t="s">
        <v>101</v>
      </c>
      <c r="C79" s="12" t="s">
        <v>13</v>
      </c>
      <c r="D79" s="9">
        <v>9</v>
      </c>
      <c r="E79" s="13">
        <v>1504</v>
      </c>
      <c r="F79" s="14">
        <f t="shared" si="5"/>
        <v>13536</v>
      </c>
      <c r="G79" s="10"/>
    </row>
    <row r="80" ht="50" customHeight="1" spans="1:7">
      <c r="A80" s="11" t="s">
        <v>119</v>
      </c>
      <c r="B80" s="12" t="s">
        <v>102</v>
      </c>
      <c r="C80" s="12" t="s">
        <v>13</v>
      </c>
      <c r="D80" s="9">
        <v>9</v>
      </c>
      <c r="E80" s="13">
        <v>1504</v>
      </c>
      <c r="F80" s="14">
        <f t="shared" si="5"/>
        <v>13536</v>
      </c>
      <c r="G80" s="10"/>
    </row>
    <row r="81" ht="50" customHeight="1" spans="1:7">
      <c r="A81" s="11" t="s">
        <v>120</v>
      </c>
      <c r="B81" s="12" t="s">
        <v>103</v>
      </c>
      <c r="C81" s="12" t="s">
        <v>104</v>
      </c>
      <c r="D81" s="9">
        <v>18</v>
      </c>
      <c r="E81" s="13">
        <v>1396</v>
      </c>
      <c r="F81" s="14">
        <f t="shared" si="5"/>
        <v>25128</v>
      </c>
      <c r="G81" s="10"/>
    </row>
    <row r="82" ht="50" customHeight="1" spans="1:7">
      <c r="A82" s="23" t="s">
        <v>121</v>
      </c>
      <c r="B82" s="24" t="s">
        <v>122</v>
      </c>
      <c r="C82" s="12"/>
      <c r="D82" s="9"/>
      <c r="E82" s="13"/>
      <c r="F82" s="14"/>
      <c r="G82" s="10"/>
    </row>
    <row r="83" ht="50" customHeight="1" spans="1:7">
      <c r="A83" s="11">
        <v>11001</v>
      </c>
      <c r="B83" s="25" t="s">
        <v>123</v>
      </c>
      <c r="C83" s="12"/>
      <c r="D83" s="9">
        <v>1</v>
      </c>
      <c r="E83" s="13">
        <v>33000</v>
      </c>
      <c r="F83" s="14">
        <v>33000</v>
      </c>
      <c r="G83" s="15" t="s">
        <v>124</v>
      </c>
    </row>
    <row r="84" ht="50" customHeight="1" spans="1:7">
      <c r="A84" s="11">
        <v>11002</v>
      </c>
      <c r="B84" s="25" t="s">
        <v>125</v>
      </c>
      <c r="C84" s="12"/>
      <c r="D84" s="9">
        <v>4</v>
      </c>
      <c r="E84" s="13">
        <v>7500</v>
      </c>
      <c r="F84" s="14">
        <v>30000</v>
      </c>
      <c r="G84" s="15" t="s">
        <v>124</v>
      </c>
    </row>
    <row r="85" ht="50" customHeight="1" spans="1:7">
      <c r="A85" s="9"/>
      <c r="B85" s="18" t="s">
        <v>76</v>
      </c>
      <c r="C85" s="18"/>
      <c r="D85" s="18"/>
      <c r="E85" s="18"/>
      <c r="F85" s="19">
        <f>SUM(F63:F84)*1.09</f>
        <v>988024.0581</v>
      </c>
      <c r="G85" s="10"/>
    </row>
    <row r="86" s="2" customFormat="1" ht="50" customHeight="1" spans="1:7">
      <c r="A86" s="26" t="s">
        <v>126</v>
      </c>
      <c r="B86" s="27"/>
      <c r="C86" s="27"/>
      <c r="D86" s="27"/>
      <c r="E86" s="27"/>
      <c r="F86" s="27"/>
      <c r="G86" s="28"/>
    </row>
    <row r="87" s="1" customFormat="1" ht="50" customHeight="1" spans="1:7">
      <c r="A87" s="9"/>
      <c r="B87" s="7" t="s">
        <v>127</v>
      </c>
      <c r="C87" s="29"/>
      <c r="D87" s="29"/>
      <c r="E87" s="29"/>
      <c r="F87" s="30">
        <f>F85+F60+F34</f>
        <v>2309282.3603</v>
      </c>
      <c r="G87" s="31"/>
    </row>
    <row r="88" ht="35" customHeight="1" spans="1:7">
      <c r="A88" s="32"/>
      <c r="B88" s="33"/>
      <c r="C88" s="32"/>
      <c r="D88" s="32"/>
      <c r="E88" s="32"/>
      <c r="F88" s="32"/>
      <c r="G88" s="32"/>
    </row>
    <row r="89" spans="1:7">
      <c r="A89" s="32"/>
      <c r="B89" s="34"/>
      <c r="C89" s="35"/>
      <c r="D89" s="32"/>
      <c r="E89" s="35"/>
      <c r="F89" s="32"/>
      <c r="G89" s="32"/>
    </row>
  </sheetData>
  <autoFilter ref="A2:G89">
    <extLst/>
  </autoFilter>
  <mergeCells count="8">
    <mergeCell ref="A1:G1"/>
    <mergeCell ref="B3:G3"/>
    <mergeCell ref="B34:E34"/>
    <mergeCell ref="B60:E60"/>
    <mergeCell ref="B61:G61"/>
    <mergeCell ref="B85:E85"/>
    <mergeCell ref="A86:G86"/>
    <mergeCell ref="B87:E87"/>
  </mergeCells>
  <printOptions gridLines="1"/>
  <pageMargins left="0.275" right="0" top="0.472222222222222" bottom="0" header="0" footer="0"/>
  <pageSetup paperSize="9" fitToWidth="842" fitToHeight="576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张向莉</cp:lastModifiedBy>
  <dcterms:created xsi:type="dcterms:W3CDTF">2025-04-17T11:02:00Z</dcterms:created>
  <dcterms:modified xsi:type="dcterms:W3CDTF">2025-04-24T09:01:26Z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6094E12C66CD475DB59021D2780973B9_13</vt:lpwstr>
  </property>
  <property fmtid="{D5CDD505-2E9C-101B-9397-08002B2CF9AE}" pid="3" name="KSOProductBuildVer">
    <vt:lpwstr>2052-12.1.0.16399</vt:lpwstr>
  </property>
</Properties>
</file>